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'EFE'!$A$1:$L$95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<sst xmlns="http://schemas.openxmlformats.org/spreadsheetml/2006/main" count="67" uniqueCount="59">
  <si>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</si>
  <si>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</si>
  <si>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</si>
  <si>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</si>
  <si>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</si>
  <si>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</si>
  <si>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</si>
  <si>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</si>
  <si>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</si>
  <si>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</si>
  <si>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</si>
  <si>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</si>
  <si>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</si>
  <si>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</si>
  <si>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</si>
  <si>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</si>
  <si>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</si>
  <si>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</si>
  <si>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</si>
  <si>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</si>
  <si>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</si>
  <si>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</si>
  <si>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</si>
  <si>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</si>
  <si>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</si>
  <si>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</si>
  <si>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</si>
  <si>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</si>
  <si>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</si>
  <si>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</si>
  <si>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</si>
  <si>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</si>
  <si>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</si>
  <si>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</si>
  <si>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</si>
  <si>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</si>
  <si>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</si>
  <si>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</si>
  <si>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</si>
  <si>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</si>
  <si>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</si>
  <si>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</si>
  <si>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</si>
  <si>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</si>
  <si>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</si>
  <si>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</si>
  <si>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</si>
  <si>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</si>
  <si>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</si>
  <si>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2022</t>
  </si>
  <si>
    <t>Del 01 de enero al 31 de diciembre de 2022 y 2021</t>
  </si>
  <si>
    <t>Contribuciones de Mejoras</t>
  </si>
  <si>
    <t xml:space="preserve">Participaciones, Aportaciones, Convenios, Incentivos Derivados de la Colaboración Fiscal y Fondos Distintos de Aportaciones </t>
  </si>
  <si>
    <t>Efectivo y Equivalente al Efectivo al Final del Ejericio</t>
  </si>
  <si>
    <t>COMISIÓN ESTATAL DE INFRAESTRUCTURA DE QUERÉTARO</t>
  </si>
  <si>
    <t>Ing. Sonia Carrillo Rosillo</t>
  </si>
  <si>
    <t>Coordinadora General</t>
  </si>
  <si>
    <t>C.P. Marcela Romero Ortega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</si>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</sst>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  <xf numFmtId="3" fontId="49" fillId="33" borderId="11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4"/>
  <sheetViews>
    <sheetView showGridLines="0" tabSelected="1" view="pageBreakPreview" zoomScale="80" zoomScaleNormal="60" zoomScaleSheetLayoutView="80" zoomScalePageLayoutView="0" workbookViewId="0" topLeftCell="B1">
      <selection activeCell="I95" sqref="I9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7.0039062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2.75">
      <c r="C3" s="75" t="s">
        <v>54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2.75">
      <c r="C4" s="75" t="s">
        <v>42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2.75">
      <c r="C5" s="75" t="s">
        <v>49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2.75">
      <c r="C6" s="66" t="s">
        <v>40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2.75">
      <c r="C7" s="66" t="s">
        <v>50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.75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12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12.75">
      <c r="C12" s="36"/>
      <c r="D12" s="73" t="s">
        <v>1</v>
      </c>
      <c r="E12" s="73"/>
      <c r="F12" s="73"/>
      <c r="G12" s="73"/>
      <c r="H12" s="39"/>
      <c r="I12" s="40">
        <v>2022</v>
      </c>
      <c r="J12" s="40">
        <v>2021</v>
      </c>
      <c r="K12" s="37"/>
    </row>
    <row r="13" spans="3:11" s="7" customFormat="1" ht="12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2.75">
      <c r="C15" s="41"/>
      <c r="D15" s="69" t="s">
        <v>41</v>
      </c>
      <c r="E15" s="69"/>
      <c r="F15" s="69"/>
      <c r="G15" s="69"/>
      <c r="H15" s="69"/>
      <c r="I15" s="42"/>
      <c r="J15" s="42"/>
      <c r="K15" s="43"/>
      <c r="S15" s="7"/>
    </row>
    <row r="16" spans="3:19" ht="12.75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2.75">
      <c r="C17" s="41"/>
      <c r="D17" s="44"/>
      <c r="E17" s="69" t="s">
        <v>3</v>
      </c>
      <c r="F17" s="69"/>
      <c r="G17" s="69"/>
      <c r="H17" s="69"/>
      <c r="I17" s="46">
        <f>ROUND(SUM(I18:I27),2)</f>
        <v>1337715897.96</v>
      </c>
      <c r="J17" s="46">
        <f>SUM(J18:J28)</f>
        <v>1788036929.7299998</v>
      </c>
      <c r="K17" s="43"/>
      <c r="S17" s="7"/>
    </row>
    <row r="18" spans="3:19" ht="12.75">
      <c r="C18" s="41"/>
      <c r="D18" s="44"/>
      <c r="E18" s="45"/>
      <c r="F18" s="71" t="s">
        <v>4</v>
      </c>
      <c r="G18" s="71"/>
      <c r="H18" s="71"/>
      <c r="I18" s="47">
        <v>0</v>
      </c>
      <c r="J18" s="47">
        <v>0</v>
      </c>
      <c r="K18" s="43"/>
      <c r="S18" s="7"/>
    </row>
    <row r="19" spans="3:19" ht="12.75">
      <c r="C19" s="41"/>
      <c r="D19" s="44"/>
      <c r="E19" s="45"/>
      <c r="F19" s="71" t="s">
        <v>6</v>
      </c>
      <c r="G19" s="71"/>
      <c r="H19" s="71"/>
      <c r="I19" s="47">
        <v>0</v>
      </c>
      <c r="J19" s="47">
        <v>0</v>
      </c>
      <c r="K19" s="43"/>
      <c r="S19" s="7"/>
    </row>
    <row r="20" spans="3:19" ht="12.75">
      <c r="C20" s="41"/>
      <c r="D20" s="44"/>
      <c r="E20" s="48"/>
      <c r="F20" s="71" t="s">
        <v>51</v>
      </c>
      <c r="G20" s="71"/>
      <c r="H20" s="71"/>
      <c r="I20" s="47">
        <v>0</v>
      </c>
      <c r="J20" s="47">
        <v>0</v>
      </c>
      <c r="K20" s="43"/>
      <c r="S20" s="7"/>
    </row>
    <row r="21" spans="3:19" ht="12.75">
      <c r="C21" s="41"/>
      <c r="D21" s="44"/>
      <c r="E21" s="48"/>
      <c r="F21" s="71" t="s">
        <v>9</v>
      </c>
      <c r="G21" s="71"/>
      <c r="H21" s="71"/>
      <c r="I21" s="47">
        <v>19165836.1</v>
      </c>
      <c r="J21" s="47">
        <v>30416451.439999998</v>
      </c>
      <c r="K21" s="43"/>
      <c r="S21" s="7"/>
    </row>
    <row r="22" spans="3:19" ht="12.75">
      <c r="C22" s="41"/>
      <c r="D22" s="44"/>
      <c r="E22" s="48"/>
      <c r="F22" s="71" t="s">
        <v>43</v>
      </c>
      <c r="G22" s="71"/>
      <c r="H22" s="71"/>
      <c r="I22" s="47">
        <v>1963376.22</v>
      </c>
      <c r="J22" s="47">
        <v>2779927.98</v>
      </c>
      <c r="K22" s="43"/>
      <c r="S22" s="7"/>
    </row>
    <row r="23" spans="3:19" ht="12.75">
      <c r="C23" s="41"/>
      <c r="D23" s="44"/>
      <c r="E23" s="48"/>
      <c r="F23" s="71" t="s">
        <v>44</v>
      </c>
      <c r="G23" s="71"/>
      <c r="H23" s="71"/>
      <c r="I23" s="47">
        <v>7328764.77</v>
      </c>
      <c r="J23" s="47">
        <v>5210061.64</v>
      </c>
      <c r="K23" s="43"/>
      <c r="S23" s="7"/>
    </row>
    <row r="24" spans="3:19" ht="12.75">
      <c r="C24" s="41"/>
      <c r="D24" s="44"/>
      <c r="E24" s="48"/>
      <c r="F24" s="71" t="s">
        <v>45</v>
      </c>
      <c r="G24" s="71"/>
      <c r="H24" s="71"/>
      <c r="I24" s="47">
        <v>0</v>
      </c>
      <c r="J24" s="47">
        <v>0</v>
      </c>
      <c r="K24" s="43"/>
      <c r="S24" s="7"/>
    </row>
    <row r="25" spans="3:19" ht="27" customHeight="1">
      <c r="C25" s="41"/>
      <c r="D25" s="44"/>
      <c r="E25" s="48"/>
      <c r="F25" s="71" t="s">
        <v>52</v>
      </c>
      <c r="G25" s="71"/>
      <c r="H25" s="71"/>
      <c r="I25" s="47">
        <v>0</v>
      </c>
      <c r="J25" s="47">
        <v>0</v>
      </c>
      <c r="K25" s="43"/>
      <c r="S25" s="7"/>
    </row>
    <row r="26" spans="3:19" ht="12.75">
      <c r="C26" s="41"/>
      <c r="D26" s="44"/>
      <c r="E26" s="48"/>
      <c r="F26" s="71" t="s">
        <v>46</v>
      </c>
      <c r="G26" s="71"/>
      <c r="H26" s="71"/>
      <c r="I26" s="47">
        <v>1308794400.95</v>
      </c>
      <c r="J26" s="47">
        <v>1749581046.56</v>
      </c>
      <c r="K26" s="43"/>
      <c r="S26" s="7"/>
    </row>
    <row r="27" spans="3:19" ht="12.75">
      <c r="C27" s="41"/>
      <c r="D27" s="44"/>
      <c r="E27" s="48"/>
      <c r="F27" s="71" t="s">
        <v>13</v>
      </c>
      <c r="G27" s="71"/>
      <c r="H27" s="71"/>
      <c r="I27" s="47">
        <v>463519.92000000004</v>
      </c>
      <c r="J27" s="47">
        <v>49442.11</v>
      </c>
      <c r="K27" s="43"/>
      <c r="S27" s="7"/>
    </row>
    <row r="28" spans="3:19" ht="12.75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2.75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2.75">
      <c r="C30" s="41"/>
      <c r="D30" s="44"/>
      <c r="E30" s="69" t="s">
        <v>10</v>
      </c>
      <c r="F30" s="69"/>
      <c r="G30" s="69"/>
      <c r="H30" s="69"/>
      <c r="I30" s="46">
        <f>+I31+I32+I33+I34+I35+I36+I37+I38+I39+I40+I41+I42+I43+I44+I45+I46</f>
        <v>432160916.9800001</v>
      </c>
      <c r="J30" s="46">
        <f>+J31+J32+J33+J34+J35+J36+J37+J38+J39+J40+J41+J42+J43+J44+J45+J46</f>
        <v>1361826772.97</v>
      </c>
      <c r="K30" s="43"/>
      <c r="S30" s="7"/>
    </row>
    <row r="31" spans="3:19" ht="12.75">
      <c r="C31" s="41"/>
      <c r="D31" s="44"/>
      <c r="E31" s="50"/>
      <c r="F31" s="71" t="s">
        <v>15</v>
      </c>
      <c r="G31" s="71"/>
      <c r="H31" s="71"/>
      <c r="I31" s="47">
        <v>175310890.09</v>
      </c>
      <c r="J31" s="47">
        <v>165005356.97</v>
      </c>
      <c r="K31" s="43"/>
      <c r="S31" s="7"/>
    </row>
    <row r="32" spans="3:19" ht="12.75">
      <c r="C32" s="41"/>
      <c r="D32" s="44"/>
      <c r="E32" s="50"/>
      <c r="F32" s="71" t="s">
        <v>16</v>
      </c>
      <c r="G32" s="71"/>
      <c r="H32" s="71"/>
      <c r="I32" s="47">
        <v>110874254.49000001</v>
      </c>
      <c r="J32" s="47">
        <v>30680523.029999997</v>
      </c>
      <c r="K32" s="43"/>
      <c r="S32" s="7"/>
    </row>
    <row r="33" spans="3:19" ht="12.75">
      <c r="C33" s="41"/>
      <c r="D33" s="44"/>
      <c r="E33" s="50"/>
      <c r="F33" s="71" t="s">
        <v>18</v>
      </c>
      <c r="G33" s="71"/>
      <c r="H33" s="71"/>
      <c r="I33" s="47">
        <v>67934784.72000001</v>
      </c>
      <c r="J33" s="47">
        <v>62367478.089999996</v>
      </c>
      <c r="K33" s="43"/>
      <c r="S33" s="7"/>
    </row>
    <row r="34" spans="3:19" ht="12.75">
      <c r="C34" s="41"/>
      <c r="D34" s="44"/>
      <c r="E34" s="45"/>
      <c r="F34" s="71" t="s">
        <v>21</v>
      </c>
      <c r="G34" s="71"/>
      <c r="H34" s="71"/>
      <c r="I34" s="47">
        <v>0</v>
      </c>
      <c r="J34" s="47">
        <v>0</v>
      </c>
      <c r="K34" s="43"/>
      <c r="S34" s="7"/>
    </row>
    <row r="35" spans="3:19" ht="12.75">
      <c r="C35" s="41"/>
      <c r="D35" s="44"/>
      <c r="E35" s="50"/>
      <c r="F35" s="71" t="s">
        <v>23</v>
      </c>
      <c r="G35" s="71"/>
      <c r="H35" s="71"/>
      <c r="I35" s="47">
        <v>0</v>
      </c>
      <c r="J35" s="47">
        <v>0</v>
      </c>
      <c r="K35" s="43"/>
      <c r="S35" s="7"/>
    </row>
    <row r="36" spans="3:19" ht="12.75">
      <c r="C36" s="41"/>
      <c r="D36" s="44"/>
      <c r="E36" s="50"/>
      <c r="F36" s="71" t="s">
        <v>24</v>
      </c>
      <c r="G36" s="71"/>
      <c r="H36" s="71"/>
      <c r="I36" s="47">
        <v>0</v>
      </c>
      <c r="J36" s="47">
        <v>0</v>
      </c>
      <c r="K36" s="43"/>
      <c r="S36" s="7"/>
    </row>
    <row r="37" spans="3:19" ht="12.75">
      <c r="C37" s="41"/>
      <c r="D37" s="44"/>
      <c r="E37" s="50"/>
      <c r="F37" s="71" t="s">
        <v>25</v>
      </c>
      <c r="G37" s="71"/>
      <c r="H37" s="71"/>
      <c r="I37" s="47">
        <v>3706208</v>
      </c>
      <c r="J37" s="47">
        <v>3329128</v>
      </c>
      <c r="K37" s="43"/>
      <c r="S37" s="7"/>
    </row>
    <row r="38" spans="3:19" ht="12.75">
      <c r="C38" s="41"/>
      <c r="D38" s="44"/>
      <c r="E38" s="50"/>
      <c r="F38" s="71" t="s">
        <v>27</v>
      </c>
      <c r="G38" s="71"/>
      <c r="H38" s="71"/>
      <c r="I38" s="47">
        <v>59547950.6</v>
      </c>
      <c r="J38" s="47">
        <v>56740282.980000004</v>
      </c>
      <c r="K38" s="43"/>
      <c r="S38" s="7"/>
    </row>
    <row r="39" spans="3:19" ht="12.75">
      <c r="C39" s="41"/>
      <c r="D39" s="44"/>
      <c r="E39" s="50"/>
      <c r="F39" s="71" t="s">
        <v>28</v>
      </c>
      <c r="G39" s="71"/>
      <c r="H39" s="71"/>
      <c r="I39" s="47">
        <v>0</v>
      </c>
      <c r="J39" s="47">
        <v>0</v>
      </c>
      <c r="K39" s="43"/>
      <c r="S39" s="7"/>
    </row>
    <row r="40" spans="3:19" ht="12.75">
      <c r="C40" s="41"/>
      <c r="D40" s="44"/>
      <c r="E40" s="50"/>
      <c r="F40" s="71" t="s">
        <v>29</v>
      </c>
      <c r="G40" s="71"/>
      <c r="H40" s="71"/>
      <c r="I40" s="47">
        <v>0</v>
      </c>
      <c r="J40" s="47">
        <v>0</v>
      </c>
      <c r="K40" s="43"/>
      <c r="S40" s="7"/>
    </row>
    <row r="41" spans="3:19" ht="12.75">
      <c r="C41" s="41"/>
      <c r="D41" s="44"/>
      <c r="E41" s="50"/>
      <c r="F41" s="71" t="s">
        <v>31</v>
      </c>
      <c r="G41" s="71"/>
      <c r="H41" s="71"/>
      <c r="I41" s="47">
        <v>0</v>
      </c>
      <c r="J41" s="47">
        <v>0</v>
      </c>
      <c r="K41" s="43"/>
      <c r="S41" s="7"/>
    </row>
    <row r="42" spans="3:19" ht="12.75">
      <c r="C42" s="41"/>
      <c r="D42" s="44"/>
      <c r="E42" s="50"/>
      <c r="F42" s="71" t="s">
        <v>32</v>
      </c>
      <c r="G42" s="71"/>
      <c r="H42" s="71"/>
      <c r="I42" s="47">
        <v>0</v>
      </c>
      <c r="J42" s="47">
        <v>0</v>
      </c>
      <c r="K42" s="43"/>
      <c r="S42" s="7"/>
    </row>
    <row r="43" spans="3:19" ht="12.75">
      <c r="C43" s="41"/>
      <c r="D43" s="44"/>
      <c r="E43" s="50"/>
      <c r="F43" s="71" t="s">
        <v>33</v>
      </c>
      <c r="G43" s="71"/>
      <c r="H43" s="71"/>
      <c r="I43" s="47">
        <v>0</v>
      </c>
      <c r="J43" s="47">
        <v>0</v>
      </c>
      <c r="K43" s="43"/>
      <c r="S43" s="7"/>
    </row>
    <row r="44" spans="3:19" ht="12.75">
      <c r="C44" s="41"/>
      <c r="D44" s="44"/>
      <c r="E44" s="50"/>
      <c r="F44" s="71" t="s">
        <v>34</v>
      </c>
      <c r="G44" s="71"/>
      <c r="H44" s="71"/>
      <c r="I44" s="47">
        <v>0</v>
      </c>
      <c r="J44" s="47">
        <v>0</v>
      </c>
      <c r="K44" s="43"/>
      <c r="S44" s="7"/>
    </row>
    <row r="45" spans="3:19" ht="12.75">
      <c r="C45" s="41"/>
      <c r="D45" s="44"/>
      <c r="E45" s="50"/>
      <c r="F45" s="71" t="s">
        <v>36</v>
      </c>
      <c r="G45" s="71"/>
      <c r="H45" s="71"/>
      <c r="I45" s="47">
        <v>0</v>
      </c>
      <c r="J45" s="47">
        <v>0</v>
      </c>
      <c r="K45" s="43"/>
      <c r="S45" s="7"/>
    </row>
    <row r="46" spans="3:19" ht="12.75">
      <c r="C46" s="41"/>
      <c r="D46" s="44"/>
      <c r="E46" s="50"/>
      <c r="F46" s="71" t="s">
        <v>37</v>
      </c>
      <c r="G46" s="71"/>
      <c r="H46" s="71"/>
      <c r="I46" s="47">
        <v>14786829.08</v>
      </c>
      <c r="J46" s="47">
        <v>1043704003.9000001</v>
      </c>
      <c r="K46" s="43"/>
      <c r="S46" s="7"/>
    </row>
    <row r="47" spans="3:19" ht="12.75">
      <c r="C47" s="41"/>
      <c r="D47" s="44"/>
      <c r="E47" s="42"/>
      <c r="F47" s="71"/>
      <c r="G47" s="71"/>
      <c r="H47" s="71"/>
      <c r="I47" s="51"/>
      <c r="J47" s="51"/>
      <c r="K47" s="43"/>
      <c r="S47" s="7"/>
    </row>
    <row r="48" spans="3:21" ht="12.75">
      <c r="C48" s="41"/>
      <c r="D48" s="44"/>
      <c r="E48" s="45"/>
      <c r="F48" s="44"/>
      <c r="G48" s="45"/>
      <c r="H48" s="45"/>
      <c r="I48" s="42"/>
      <c r="J48" s="42"/>
      <c r="K48" s="43"/>
      <c r="S48" s="7"/>
      <c r="U48" s="16"/>
    </row>
    <row r="49" spans="3:21" s="17" customFormat="1" ht="12.75">
      <c r="C49" s="52"/>
      <c r="D49" s="53"/>
      <c r="E49" s="69" t="s">
        <v>39</v>
      </c>
      <c r="F49" s="69"/>
      <c r="G49" s="69"/>
      <c r="H49" s="69"/>
      <c r="I49" s="54">
        <f>ROUND(I17-I30,2)</f>
        <v>905554980.98</v>
      </c>
      <c r="J49" s="54">
        <f>J17-J30</f>
        <v>426210156.75999975</v>
      </c>
      <c r="K49" s="55"/>
      <c r="S49" s="18"/>
      <c r="U49" s="16"/>
    </row>
    <row r="50" spans="3:19" s="17" customFormat="1" ht="12.75">
      <c r="C50" s="52"/>
      <c r="D50" s="56"/>
      <c r="E50" s="56"/>
      <c r="F50" s="56"/>
      <c r="G50" s="56"/>
      <c r="H50" s="56"/>
      <c r="I50" s="56"/>
      <c r="J50" s="56"/>
      <c r="K50" s="55"/>
      <c r="S50" s="18"/>
    </row>
    <row r="51" spans="3:19" s="17" customFormat="1" ht="12.75">
      <c r="C51" s="52"/>
      <c r="D51" s="69" t="s">
        <v>2</v>
      </c>
      <c r="E51" s="69"/>
      <c r="F51" s="69"/>
      <c r="G51" s="69"/>
      <c r="H51" s="69"/>
      <c r="I51" s="57"/>
      <c r="J51" s="57"/>
      <c r="K51" s="55"/>
      <c r="S51" s="18"/>
    </row>
    <row r="52" spans="3:19" s="17" customFormat="1" ht="12.75">
      <c r="C52" s="52"/>
      <c r="D52" s="44"/>
      <c r="E52" s="45"/>
      <c r="F52" s="45"/>
      <c r="G52" s="45"/>
      <c r="H52" s="45"/>
      <c r="I52" s="57"/>
      <c r="J52" s="57"/>
      <c r="K52" s="55"/>
      <c r="S52" s="18"/>
    </row>
    <row r="53" spans="3:19" s="17" customFormat="1" ht="12.75">
      <c r="C53" s="52"/>
      <c r="D53" s="44"/>
      <c r="E53" s="69" t="s">
        <v>3</v>
      </c>
      <c r="F53" s="69"/>
      <c r="G53" s="69"/>
      <c r="H53" s="69"/>
      <c r="I53" s="46">
        <f>ROUND(SUM(I54:I56),2)</f>
        <v>111951154.41</v>
      </c>
      <c r="J53" s="46">
        <f>ROUND(SUM(J54:J56),2)</f>
        <v>127472292.72</v>
      </c>
      <c r="K53" s="55"/>
      <c r="S53" s="18"/>
    </row>
    <row r="54" spans="3:19" s="17" customFormat="1" ht="12.75">
      <c r="C54" s="52"/>
      <c r="D54" s="44"/>
      <c r="E54" s="56"/>
      <c r="F54" s="72" t="s">
        <v>5</v>
      </c>
      <c r="G54" s="72"/>
      <c r="H54" s="72"/>
      <c r="I54" s="47">
        <v>0</v>
      </c>
      <c r="J54" s="47">
        <v>127472292.72</v>
      </c>
      <c r="K54" s="55"/>
      <c r="S54" s="18"/>
    </row>
    <row r="55" spans="3:19" s="17" customFormat="1" ht="12.75">
      <c r="C55" s="52"/>
      <c r="D55" s="44"/>
      <c r="E55" s="56"/>
      <c r="F55" s="72" t="s">
        <v>7</v>
      </c>
      <c r="G55" s="72"/>
      <c r="H55" s="72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42"/>
      <c r="F56" s="72" t="s">
        <v>8</v>
      </c>
      <c r="G56" s="72"/>
      <c r="H56" s="72"/>
      <c r="I56" s="47">
        <v>111951154.41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56"/>
      <c r="G57" s="56"/>
      <c r="H57" s="56"/>
      <c r="I57" s="56"/>
      <c r="J57" s="56"/>
      <c r="K57" s="55"/>
      <c r="S57" s="18"/>
    </row>
    <row r="58" spans="3:19" s="17" customFormat="1" ht="12.75">
      <c r="C58" s="52"/>
      <c r="D58" s="44"/>
      <c r="E58" s="50" t="s">
        <v>10</v>
      </c>
      <c r="F58" s="50"/>
      <c r="G58" s="50"/>
      <c r="H58" s="50"/>
      <c r="I58" s="46">
        <f>ROUND(SUM(I59:I61),2)</f>
        <v>1002948554.63</v>
      </c>
      <c r="J58" s="46">
        <f>ROUND(SUM(J59:J61),2)</f>
        <v>4244648.15</v>
      </c>
      <c r="K58" s="55"/>
      <c r="S58" s="18"/>
    </row>
    <row r="59" spans="3:19" s="17" customFormat="1" ht="12.75">
      <c r="C59" s="52"/>
      <c r="D59" s="44"/>
      <c r="E59" s="42"/>
      <c r="F59" s="48" t="s">
        <v>5</v>
      </c>
      <c r="G59" s="48"/>
      <c r="H59" s="48"/>
      <c r="I59" s="47">
        <v>990019161.39</v>
      </c>
      <c r="J59" s="47">
        <v>0</v>
      </c>
      <c r="K59" s="55"/>
      <c r="S59" s="18"/>
    </row>
    <row r="60" spans="3:19" s="17" customFormat="1" ht="12.75">
      <c r="C60" s="52"/>
      <c r="D60" s="44"/>
      <c r="E60" s="42"/>
      <c r="F60" s="72" t="s">
        <v>7</v>
      </c>
      <c r="G60" s="72"/>
      <c r="H60" s="72"/>
      <c r="I60" s="47">
        <v>12764673.24</v>
      </c>
      <c r="J60" s="47">
        <v>4084388.349999994</v>
      </c>
      <c r="K60" s="55"/>
      <c r="S60" s="18"/>
    </row>
    <row r="61" spans="3:19" s="17" customFormat="1" ht="12.75">
      <c r="C61" s="52"/>
      <c r="D61" s="44"/>
      <c r="E61" s="56"/>
      <c r="F61" s="72" t="s">
        <v>11</v>
      </c>
      <c r="G61" s="72"/>
      <c r="H61" s="72"/>
      <c r="I61" s="47">
        <v>164720</v>
      </c>
      <c r="J61" s="47">
        <v>160259.80000000016</v>
      </c>
      <c r="K61" s="55"/>
      <c r="S61" s="18"/>
    </row>
    <row r="62" spans="3:19" s="17" customFormat="1" ht="12.75">
      <c r="C62" s="52"/>
      <c r="D62" s="44"/>
      <c r="E62" s="69" t="s">
        <v>12</v>
      </c>
      <c r="F62" s="69"/>
      <c r="G62" s="69"/>
      <c r="H62" s="69"/>
      <c r="I62" s="46">
        <f>ROUND(I53-I58,2)</f>
        <v>-890997400.22</v>
      </c>
      <c r="J62" s="46">
        <f>ROUND(J53-J58,2)</f>
        <v>123227644.57</v>
      </c>
      <c r="K62" s="55"/>
      <c r="S62" s="18"/>
    </row>
    <row r="63" spans="3:19" s="17" customFormat="1" ht="12.75">
      <c r="C63" s="52"/>
      <c r="D63" s="44"/>
      <c r="E63" s="56"/>
      <c r="F63" s="56"/>
      <c r="G63" s="56"/>
      <c r="H63" s="56"/>
      <c r="I63" s="56"/>
      <c r="J63" s="56"/>
      <c r="K63" s="55"/>
      <c r="S63" s="18"/>
    </row>
    <row r="64" spans="3:19" s="17" customFormat="1" ht="12.75">
      <c r="C64" s="52"/>
      <c r="D64" s="56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69" t="s">
        <v>14</v>
      </c>
      <c r="E65" s="69"/>
      <c r="F65" s="69"/>
      <c r="G65" s="69"/>
      <c r="H65" s="69"/>
      <c r="I65" s="56"/>
      <c r="J65" s="56"/>
      <c r="K65" s="55"/>
      <c r="S65" s="18"/>
    </row>
    <row r="66" spans="3:19" s="17" customFormat="1" ht="12.75">
      <c r="C66" s="52"/>
      <c r="D66" s="44"/>
      <c r="E66" s="45"/>
      <c r="F66" s="44"/>
      <c r="G66" s="49"/>
      <c r="H66" s="49"/>
      <c r="I66" s="57"/>
      <c r="J66" s="57"/>
      <c r="K66" s="55"/>
      <c r="S66" s="18"/>
    </row>
    <row r="67" spans="3:19" s="17" customFormat="1" ht="12.75">
      <c r="C67" s="52"/>
      <c r="D67" s="44"/>
      <c r="E67" s="50" t="s">
        <v>3</v>
      </c>
      <c r="F67" s="50"/>
      <c r="G67" s="50"/>
      <c r="H67" s="50"/>
      <c r="I67" s="46">
        <f>ROUND(I68+I71,2)</f>
        <v>0</v>
      </c>
      <c r="J67" s="46">
        <f>ROUND(J68+J71,2)</f>
        <v>0</v>
      </c>
      <c r="K67" s="55"/>
      <c r="S67" s="18"/>
    </row>
    <row r="68" spans="3:19" s="17" customFormat="1" ht="12.75">
      <c r="C68" s="52"/>
      <c r="D68" s="56"/>
      <c r="E68" s="56"/>
      <c r="F68" s="48" t="s">
        <v>17</v>
      </c>
      <c r="G68" s="48"/>
      <c r="H68" s="48"/>
      <c r="I68" s="58">
        <f>SUM(I69:I70)</f>
        <v>0</v>
      </c>
      <c r="J68" s="58">
        <f>SUM(J69:J70)</f>
        <v>0</v>
      </c>
      <c r="K68" s="55"/>
      <c r="S68" s="18"/>
    </row>
    <row r="69" spans="3:19" s="17" customFormat="1" ht="12.75">
      <c r="C69" s="52"/>
      <c r="D69" s="44"/>
      <c r="E69" s="50"/>
      <c r="F69" s="48" t="s">
        <v>19</v>
      </c>
      <c r="G69" s="48"/>
      <c r="H69" s="48"/>
      <c r="I69" s="47"/>
      <c r="J69" s="47"/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/>
      <c r="J70" s="47"/>
      <c r="K70" s="55"/>
      <c r="S70" s="18"/>
    </row>
    <row r="71" spans="3:19" s="17" customFormat="1" ht="12.75">
      <c r="C71" s="52"/>
      <c r="D71" s="44"/>
      <c r="E71" s="50"/>
      <c r="F71" s="72" t="s">
        <v>22</v>
      </c>
      <c r="G71" s="72"/>
      <c r="H71" s="72"/>
      <c r="I71" s="47"/>
      <c r="J71" s="47"/>
      <c r="K71" s="55"/>
      <c r="S71" s="18"/>
    </row>
    <row r="72" spans="3:19" s="17" customFormat="1" ht="12.75">
      <c r="C72" s="52"/>
      <c r="D72" s="44"/>
      <c r="E72" s="42"/>
      <c r="F72" s="56"/>
      <c r="G72" s="56"/>
      <c r="H72" s="56"/>
      <c r="I72" s="56"/>
      <c r="J72" s="56"/>
      <c r="K72" s="55"/>
      <c r="S72" s="18"/>
    </row>
    <row r="73" spans="3:19" s="17" customFormat="1" ht="12.75">
      <c r="C73" s="52"/>
      <c r="D73" s="44"/>
      <c r="E73" s="50" t="s">
        <v>10</v>
      </c>
      <c r="F73" s="50"/>
      <c r="G73" s="50"/>
      <c r="H73" s="50"/>
      <c r="I73" s="46">
        <f>ROUND(I74+I77,2)</f>
        <v>0</v>
      </c>
      <c r="J73" s="46">
        <f>ROUND(J74+J77,2)</f>
        <v>704582236.94</v>
      </c>
      <c r="K73" s="55"/>
      <c r="S73" s="18"/>
    </row>
    <row r="74" spans="3:19" s="17" customFormat="1" ht="12.75">
      <c r="C74" s="52"/>
      <c r="D74" s="44"/>
      <c r="E74" s="56"/>
      <c r="F74" s="48" t="s">
        <v>26</v>
      </c>
      <c r="G74" s="48"/>
      <c r="H74" s="48"/>
      <c r="I74" s="58">
        <f>ROUND(SUM(I75:I76),2)</f>
        <v>0</v>
      </c>
      <c r="J74" s="58">
        <f>ROUND(SUM(J75:J76),2)</f>
        <v>0</v>
      </c>
      <c r="K74" s="55"/>
      <c r="S74" s="18"/>
    </row>
    <row r="75" spans="3:19" s="17" customFormat="1" ht="12.75">
      <c r="C75" s="52"/>
      <c r="D75" s="44"/>
      <c r="E75" s="50"/>
      <c r="F75" s="48" t="s">
        <v>19</v>
      </c>
      <c r="G75" s="48"/>
      <c r="H75" s="48"/>
      <c r="I75" s="47"/>
      <c r="J75" s="47"/>
      <c r="K75" s="55"/>
      <c r="S75" s="18"/>
    </row>
    <row r="76" spans="3:19" s="17" customFormat="1" ht="12.75">
      <c r="C76" s="52"/>
      <c r="D76" s="56"/>
      <c r="E76" s="50"/>
      <c r="F76" s="48" t="s">
        <v>20</v>
      </c>
      <c r="G76" s="48"/>
      <c r="H76" s="48"/>
      <c r="I76" s="47"/>
      <c r="J76" s="47"/>
      <c r="K76" s="55"/>
      <c r="S76" s="18"/>
    </row>
    <row r="77" spans="3:19" s="17" customFormat="1" ht="12.75">
      <c r="C77" s="52"/>
      <c r="D77" s="44"/>
      <c r="E77" s="50"/>
      <c r="F77" s="72" t="s">
        <v>30</v>
      </c>
      <c r="G77" s="72"/>
      <c r="H77" s="72"/>
      <c r="I77" s="47"/>
      <c r="J77" s="47">
        <v>704582236.9400004</v>
      </c>
      <c r="K77" s="55"/>
      <c r="S77" s="18"/>
    </row>
    <row r="78" spans="3:19" s="17" customFormat="1" ht="12.75">
      <c r="C78" s="52"/>
      <c r="D78" s="44"/>
      <c r="E78" s="42"/>
      <c r="F78" s="56"/>
      <c r="G78" s="56"/>
      <c r="H78" s="56"/>
      <c r="I78" s="56"/>
      <c r="J78" s="56"/>
      <c r="K78" s="55"/>
      <c r="S78" s="18"/>
    </row>
    <row r="79" spans="3:19" s="17" customFormat="1" ht="12.75">
      <c r="C79" s="52"/>
      <c r="D79" s="44"/>
      <c r="E79" s="69" t="s">
        <v>47</v>
      </c>
      <c r="F79" s="69"/>
      <c r="G79" s="69"/>
      <c r="H79" s="69"/>
      <c r="I79" s="46">
        <f>ROUND(I67-I73,2)</f>
        <v>0</v>
      </c>
      <c r="J79" s="46">
        <f>ROUND(J67-J73,2)</f>
        <v>-704582236.94</v>
      </c>
      <c r="K79" s="55"/>
      <c r="S79" s="18"/>
    </row>
    <row r="80" spans="3:19" s="17" customFormat="1" ht="12.75">
      <c r="C80" s="52"/>
      <c r="D80" s="44"/>
      <c r="E80" s="56"/>
      <c r="F80" s="56"/>
      <c r="G80" s="56"/>
      <c r="H80" s="56"/>
      <c r="I80" s="56"/>
      <c r="J80" s="56"/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70" t="s">
        <v>35</v>
      </c>
      <c r="E82" s="70"/>
      <c r="F82" s="70"/>
      <c r="G82" s="70"/>
      <c r="H82" s="70"/>
      <c r="I82" s="54">
        <f>ROUND(I49+I62+I79,2)</f>
        <v>14557580.76</v>
      </c>
      <c r="J82" s="54">
        <f>ROUND(J49+J62+J79,2)</f>
        <v>-155144435.61</v>
      </c>
      <c r="K82" s="55"/>
      <c r="S82" s="18"/>
    </row>
    <row r="83" spans="3:19" s="17" customFormat="1" ht="12.75">
      <c r="C83" s="52"/>
      <c r="D83" s="56"/>
      <c r="E83" s="56"/>
      <c r="F83" s="56"/>
      <c r="G83" s="56"/>
      <c r="H83" s="56"/>
      <c r="I83" s="56"/>
      <c r="J83" s="56"/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70" t="s">
        <v>38</v>
      </c>
      <c r="E85" s="70"/>
      <c r="F85" s="70"/>
      <c r="G85" s="70"/>
      <c r="H85" s="70"/>
      <c r="I85" s="59">
        <v>52690596.5</v>
      </c>
      <c r="J85" s="59">
        <v>207835032.11</v>
      </c>
      <c r="K85" s="55"/>
      <c r="S85" s="18"/>
    </row>
    <row r="86" spans="3:19" s="17" customFormat="1" ht="12.75">
      <c r="C86" s="52"/>
      <c r="D86" s="70" t="s">
        <v>53</v>
      </c>
      <c r="E86" s="70"/>
      <c r="F86" s="70"/>
      <c r="G86" s="70"/>
      <c r="H86" s="70"/>
      <c r="I86" s="59">
        <v>67248177.26</v>
      </c>
      <c r="J86" s="59">
        <v>52690596.5</v>
      </c>
      <c r="K86" s="55"/>
      <c r="S86" s="18"/>
    </row>
    <row r="87" spans="3:19" s="17" customFormat="1" ht="12.75">
      <c r="C87" s="60"/>
      <c r="D87" s="61"/>
      <c r="E87" s="61"/>
      <c r="F87" s="61"/>
      <c r="G87" s="61"/>
      <c r="H87" s="61"/>
      <c r="I87" s="76"/>
      <c r="J87" s="76"/>
      <c r="K87" s="62"/>
      <c r="S87" s="18"/>
    </row>
    <row r="88" spans="3:19" ht="12.75">
      <c r="C88" s="7"/>
      <c r="D88" s="63" t="s">
        <v>48</v>
      </c>
      <c r="E88" s="20"/>
      <c r="F88" s="20"/>
      <c r="G88" s="20"/>
      <c r="H88" s="20"/>
      <c r="I88" s="20"/>
      <c r="J88" s="20"/>
      <c r="K88" s="20"/>
      <c r="L88" s="20"/>
      <c r="M88" s="7"/>
      <c r="N88" s="7"/>
      <c r="O88" s="7"/>
      <c r="P88" s="7"/>
      <c r="Q88" s="21"/>
      <c r="R88" s="7"/>
      <c r="S88" s="7"/>
    </row>
    <row r="89" spans="3:19" ht="12">
      <c r="C89" s="7"/>
      <c r="D89" s="20"/>
      <c r="E89" s="20"/>
      <c r="F89" s="20"/>
      <c r="G89" s="20"/>
      <c r="H89" s="20"/>
      <c r="I89" s="20"/>
      <c r="J89" s="20"/>
      <c r="K89" s="20"/>
      <c r="L89" s="20"/>
      <c r="M89" s="7"/>
      <c r="N89" s="7"/>
      <c r="O89" s="7"/>
      <c r="P89" s="7"/>
      <c r="Q89" s="21"/>
      <c r="R89" s="7"/>
      <c r="S89" s="7"/>
    </row>
    <row r="90" spans="3:19" ht="12">
      <c r="C90" s="7"/>
      <c r="D90" s="20"/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2"/>
      <c r="R90" s="7"/>
      <c r="S90" s="7"/>
    </row>
    <row r="91" spans="3:19" ht="12">
      <c r="C91" s="7"/>
      <c r="D91" s="20"/>
      <c r="E91" s="23"/>
      <c r="F91" s="24"/>
      <c r="G91" s="24"/>
      <c r="H91" s="7"/>
      <c r="I91" s="25"/>
      <c r="J91" s="23"/>
      <c r="K91" s="24"/>
      <c r="L91" s="24"/>
      <c r="M91" s="7"/>
      <c r="N91" s="7"/>
      <c r="O91" s="7"/>
      <c r="P91" s="7"/>
      <c r="R91" s="7"/>
      <c r="S91" s="7"/>
    </row>
    <row r="92" spans="3:19" ht="12">
      <c r="C92" s="7"/>
      <c r="D92" s="20"/>
      <c r="E92" s="30"/>
      <c r="F92" s="19"/>
      <c r="G92" s="30"/>
      <c r="H92" s="32"/>
      <c r="I92" s="32"/>
      <c r="J92" s="23"/>
      <c r="K92" s="24"/>
      <c r="L92" s="24"/>
      <c r="M92" s="7"/>
      <c r="N92" s="1"/>
      <c r="O92" s="1"/>
      <c r="P92" s="1"/>
      <c r="Q92" s="1"/>
      <c r="R92" s="7"/>
      <c r="S92" s="7"/>
    </row>
    <row r="93" spans="3:19" ht="12.75">
      <c r="C93" s="7"/>
      <c r="D93" s="26"/>
      <c r="E93" s="68" t="s">
        <v>55</v>
      </c>
      <c r="F93" s="68"/>
      <c r="G93" s="68"/>
      <c r="H93" s="64"/>
      <c r="I93" s="68" t="s">
        <v>57</v>
      </c>
      <c r="J93" s="68"/>
      <c r="K93" s="27"/>
      <c r="L93" s="7"/>
      <c r="M93" s="1"/>
      <c r="N93" s="7"/>
      <c r="O93" s="7"/>
      <c r="P93" s="33"/>
      <c r="Q93" s="33"/>
      <c r="R93" s="7"/>
      <c r="S93" s="7"/>
    </row>
    <row r="94" spans="3:19" ht="12.75">
      <c r="C94" s="7"/>
      <c r="D94" s="28"/>
      <c r="E94" s="67" t="s">
        <v>56</v>
      </c>
      <c r="F94" s="67"/>
      <c r="G94" s="67"/>
      <c r="H94" s="65"/>
      <c r="I94" s="67" t="s">
        <v>58</v>
      </c>
      <c r="J94" s="67"/>
      <c r="K94" s="27"/>
      <c r="L94" s="7"/>
      <c r="P94" s="31"/>
      <c r="Q94" s="31"/>
      <c r="R94" s="7"/>
      <c r="S94" s="7"/>
    </row>
  </sheetData>
  <sheetProtection selectLockedCells="1"/>
  <mergeCells count="59">
    <mergeCell ref="D12:G12"/>
    <mergeCell ref="D15:H15"/>
    <mergeCell ref="D51:H51"/>
    <mergeCell ref="E17:H17"/>
    <mergeCell ref="E53:H53"/>
    <mergeCell ref="D2:R2"/>
    <mergeCell ref="F18:H18"/>
    <mergeCell ref="C3:K3"/>
    <mergeCell ref="C4:K4"/>
    <mergeCell ref="C5:K5"/>
    <mergeCell ref="F19:H19"/>
    <mergeCell ref="F55:H55"/>
    <mergeCell ref="F20:H20"/>
    <mergeCell ref="F56:H56"/>
    <mergeCell ref="F21:H21"/>
    <mergeCell ref="F22:H22"/>
    <mergeCell ref="F23:H23"/>
    <mergeCell ref="F24:H24"/>
    <mergeCell ref="F25:H25"/>
    <mergeCell ref="F26:H26"/>
    <mergeCell ref="F27:H27"/>
    <mergeCell ref="F28:G28"/>
    <mergeCell ref="F43:H43"/>
    <mergeCell ref="F54:H54"/>
    <mergeCell ref="F45:H45"/>
    <mergeCell ref="F44:H44"/>
    <mergeCell ref="F36:H36"/>
    <mergeCell ref="F37:H37"/>
    <mergeCell ref="F38:H38"/>
    <mergeCell ref="D65:H65"/>
    <mergeCell ref="E30:H30"/>
    <mergeCell ref="F61:H61"/>
    <mergeCell ref="F41:H41"/>
    <mergeCell ref="F31:H31"/>
    <mergeCell ref="F32:H32"/>
    <mergeCell ref="F33:H33"/>
    <mergeCell ref="F34:H34"/>
    <mergeCell ref="F35:H35"/>
    <mergeCell ref="E62:H62"/>
    <mergeCell ref="F39:H39"/>
    <mergeCell ref="F40:H40"/>
    <mergeCell ref="F42:H42"/>
    <mergeCell ref="F46:H46"/>
    <mergeCell ref="F47:H47"/>
    <mergeCell ref="D86:H86"/>
    <mergeCell ref="F77:H77"/>
    <mergeCell ref="F71:H71"/>
    <mergeCell ref="E79:H79"/>
    <mergeCell ref="F60:H60"/>
    <mergeCell ref="C6:K6"/>
    <mergeCell ref="C7:K7"/>
    <mergeCell ref="C8:K8"/>
    <mergeCell ref="E94:G94"/>
    <mergeCell ref="E93:G93"/>
    <mergeCell ref="I93:J93"/>
    <mergeCell ref="I94:J94"/>
    <mergeCell ref="E49:H49"/>
    <mergeCell ref="D82:H82"/>
    <mergeCell ref="D85:H8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6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C.P. ERIKA</cp:lastModifiedBy>
  <cp:lastPrinted>2022-12-06T18:54:23Z</cp:lastPrinted>
  <dcterms:created xsi:type="dcterms:W3CDTF">2018-10-24T19:36:13Z</dcterms:created>
  <dcterms:modified xsi:type="dcterms:W3CDTF">2023-01-21T00:15:22Z</dcterms:modified>
  <cp:category/>
  <cp:version/>
  <cp:contentType/>
  <cp:contentStatus/>
</cp:coreProperties>
</file>